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bc662fd0b1a6a6/デスクトップ/ブログ/EXCEL/"/>
    </mc:Choice>
  </mc:AlternateContent>
  <xr:revisionPtr revIDLastSave="9" documentId="8_{644AA081-D625-4A32-8081-53B558E3B145}" xr6:coauthVersionLast="47" xr6:coauthVersionMax="47" xr10:uidLastSave="{DF5F5C02-BBEB-4CB9-959E-4D53B4CA05C6}"/>
  <bookViews>
    <workbookView xWindow="-120" yWindow="-120" windowWidth="20730" windowHeight="11160" activeTab="1" xr2:uid="{2EA5CCE5-D54C-4D14-82A7-099DB40D7BFE}"/>
  </bookViews>
  <sheets>
    <sheet name="商品リスト" sheetId="1" r:id="rId1"/>
    <sheet name="発注書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G15" i="2"/>
  <c r="I14" i="2"/>
  <c r="I13" i="2"/>
  <c r="I12" i="2"/>
  <c r="I11" i="2"/>
  <c r="I10" i="2"/>
  <c r="I9" i="2"/>
  <c r="I8" i="2"/>
  <c r="H14" i="2"/>
  <c r="H13" i="2"/>
  <c r="H12" i="2"/>
  <c r="H11" i="2"/>
  <c r="H10" i="2"/>
  <c r="H9" i="2"/>
  <c r="H8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I7" i="2" s="1"/>
  <c r="E7" i="2"/>
  <c r="H7" i="2" s="1"/>
  <c r="F6" i="2"/>
  <c r="I6" i="2" s="1"/>
  <c r="E6" i="2"/>
  <c r="H6" i="2" s="1"/>
  <c r="D14" i="2"/>
  <c r="D13" i="2"/>
  <c r="D12" i="2"/>
  <c r="D11" i="2"/>
  <c r="D10" i="2"/>
  <c r="D9" i="2"/>
  <c r="D8" i="2"/>
  <c r="D7" i="2"/>
  <c r="F5" i="2"/>
  <c r="I5" i="2" s="1"/>
  <c r="E5" i="2"/>
  <c r="H5" i="2" s="1"/>
  <c r="D5" i="2"/>
  <c r="H15" i="2" l="1"/>
  <c r="I15" i="2"/>
</calcChain>
</file>

<file path=xl/sharedStrings.xml><?xml version="1.0" encoding="utf-8"?>
<sst xmlns="http://schemas.openxmlformats.org/spreadsheetml/2006/main" count="24" uniqueCount="20">
  <si>
    <t>商品コード</t>
    <rPh sb="0" eb="2">
      <t>ショウヒン</t>
    </rPh>
    <phoneticPr fontId="2"/>
  </si>
  <si>
    <t>商品名</t>
    <rPh sb="0" eb="3">
      <t>ショウヒンメイ</t>
    </rPh>
    <phoneticPr fontId="2"/>
  </si>
  <si>
    <t>上代</t>
    <rPh sb="0" eb="2">
      <t>ジョウダイ</t>
    </rPh>
    <phoneticPr fontId="2"/>
  </si>
  <si>
    <t>下代</t>
    <rPh sb="0" eb="2">
      <t>ゲダイ</t>
    </rPh>
    <phoneticPr fontId="2"/>
  </si>
  <si>
    <t>A-001</t>
    <phoneticPr fontId="2"/>
  </si>
  <si>
    <t>A-002</t>
    <phoneticPr fontId="2"/>
  </si>
  <si>
    <t>A-003</t>
    <phoneticPr fontId="2"/>
  </si>
  <si>
    <t>A-004</t>
    <phoneticPr fontId="2"/>
  </si>
  <si>
    <t>A-005</t>
    <phoneticPr fontId="2"/>
  </si>
  <si>
    <t>リンゴ</t>
    <phoneticPr fontId="2"/>
  </si>
  <si>
    <t>バナナ</t>
    <phoneticPr fontId="2"/>
  </si>
  <si>
    <t>ナシ</t>
    <phoneticPr fontId="2"/>
  </si>
  <si>
    <t>ミカン</t>
    <phoneticPr fontId="2"/>
  </si>
  <si>
    <t>モモ</t>
    <phoneticPr fontId="2"/>
  </si>
  <si>
    <t>発注書</t>
    <rPh sb="0" eb="3">
      <t>ハッチュウショ</t>
    </rPh>
    <phoneticPr fontId="2"/>
  </si>
  <si>
    <t>個数</t>
    <rPh sb="0" eb="2">
      <t>コスウ</t>
    </rPh>
    <phoneticPr fontId="2"/>
  </si>
  <si>
    <t>上代計</t>
    <rPh sb="0" eb="2">
      <t>ジョウダイ</t>
    </rPh>
    <rPh sb="2" eb="3">
      <t>ケイ</t>
    </rPh>
    <phoneticPr fontId="2"/>
  </si>
  <si>
    <t>下代計</t>
    <rPh sb="0" eb="2">
      <t>ゲダイ</t>
    </rPh>
    <rPh sb="2" eb="3">
      <t>ケイ</t>
    </rPh>
    <phoneticPr fontId="2"/>
  </si>
  <si>
    <t>NO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</si>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</sst>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6" fontId="0" fillId="0" borderId="0" xfId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6" fontId="0" fillId="0" borderId="18" xfId="1" applyFont="1" applyBorder="1">
      <alignment vertical="center"/>
    </xf>
    <xf numFmtId="6" fontId="0" fillId="0" borderId="5" xfId="1" applyFont="1" applyBorder="1">
      <alignment vertical="center"/>
    </xf>
    <xf numFmtId="6" fontId="0" fillId="0" borderId="12" xfId="1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6" fontId="3" fillId="0" borderId="9" xfId="1" applyFont="1" applyBorder="1">
      <alignment vertical="center"/>
    </xf>
    <xf numFmtId="6" fontId="3" fillId="0" borderId="10" xfId="1" applyFont="1" applyBorder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6" fontId="0" fillId="0" borderId="19" xfId="1" applyFont="1" applyBorder="1">
      <alignment vertical="center"/>
    </xf>
    <xf numFmtId="6" fontId="0" fillId="0" borderId="11" xfId="1" applyFont="1" applyBorder="1">
      <alignment vertical="center"/>
    </xf>
    <xf numFmtId="6" fontId="0" fillId="0" borderId="13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9C52-B558-4125-961D-4716803ADF18}">
  <dimension ref="B2:E9"/>
  <sheetViews>
    <sheetView zoomScale="145" zoomScaleNormal="145" workbookViewId="0">
      <selection activeCell="B4" sqref="B4"/>
    </sheetView>
  </sheetViews>
  <sheetFormatPr defaultRowHeight="18.75" x14ac:dyDescent="0.4"/>
  <cols>
    <col min="2" max="5" width="11.375" customWidth="1"/>
    <col min="7" max="7" width="9.875" customWidth="1"/>
  </cols>
  <sheetData>
    <row r="2" spans="2:5" x14ac:dyDescent="0.4">
      <c r="B2" s="4" t="s">
        <v>0</v>
      </c>
      <c r="C2" s="5" t="s">
        <v>1</v>
      </c>
      <c r="D2" s="4" t="s">
        <v>2</v>
      </c>
      <c r="E2" s="4" t="s">
        <v>3</v>
      </c>
    </row>
    <row r="3" spans="2:5" x14ac:dyDescent="0.4">
      <c r="B3" s="1" t="s">
        <v>4</v>
      </c>
      <c r="C3" s="3" t="s">
        <v>9</v>
      </c>
      <c r="D3" s="2">
        <v>500</v>
      </c>
      <c r="E3" s="2">
        <v>250</v>
      </c>
    </row>
    <row r="4" spans="2:5" x14ac:dyDescent="0.4">
      <c r="B4" s="1" t="s">
        <v>5</v>
      </c>
      <c r="C4" s="3" t="s">
        <v>10</v>
      </c>
      <c r="D4" s="2">
        <v>400</v>
      </c>
      <c r="E4" s="2">
        <v>200</v>
      </c>
    </row>
    <row r="5" spans="2:5" x14ac:dyDescent="0.4">
      <c r="B5" s="1" t="s">
        <v>6</v>
      </c>
      <c r="C5" s="3" t="s">
        <v>11</v>
      </c>
      <c r="D5" s="2">
        <v>300</v>
      </c>
      <c r="E5" s="2">
        <v>150</v>
      </c>
    </row>
    <row r="6" spans="2:5" x14ac:dyDescent="0.4">
      <c r="B6" s="1" t="s">
        <v>7</v>
      </c>
      <c r="C6" s="3" t="s">
        <v>12</v>
      </c>
      <c r="D6" s="2">
        <v>200</v>
      </c>
      <c r="E6" s="2">
        <v>100</v>
      </c>
    </row>
    <row r="7" spans="2:5" x14ac:dyDescent="0.4">
      <c r="B7" s="1" t="s">
        <v>8</v>
      </c>
      <c r="C7" s="3" t="s">
        <v>13</v>
      </c>
      <c r="D7" s="2">
        <v>700</v>
      </c>
      <c r="E7" s="2">
        <v>350</v>
      </c>
    </row>
    <row r="9" spans="2:5" x14ac:dyDescent="0.4">
      <c r="B9" s="6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9F9A-6CCC-4A74-AF26-A16F9D5ED4BE}">
  <dimension ref="B2:I15"/>
  <sheetViews>
    <sheetView tabSelected="1" workbookViewId="0"/>
  </sheetViews>
  <sheetFormatPr defaultRowHeight="18.75" x14ac:dyDescent="0.4"/>
  <cols>
    <col min="2" max="2" width="12.25" customWidth="1"/>
    <col min="3" max="9" width="12.375" customWidth="1"/>
  </cols>
  <sheetData>
    <row r="2" spans="2:9" ht="24" x14ac:dyDescent="0.4">
      <c r="B2" s="26" t="s">
        <v>14</v>
      </c>
      <c r="C2" s="27"/>
      <c r="D2" s="27"/>
      <c r="E2" s="27"/>
      <c r="F2" s="27"/>
      <c r="G2" s="27"/>
      <c r="H2" s="27"/>
      <c r="I2" s="27"/>
    </row>
    <row r="3" spans="2:9" ht="19.5" thickBot="1" x14ac:dyDescent="0.45"/>
    <row r="4" spans="2:9" ht="19.5" thickBot="1" x14ac:dyDescent="0.45">
      <c r="B4" s="9" t="s">
        <v>18</v>
      </c>
      <c r="C4" s="10" t="s">
        <v>0</v>
      </c>
      <c r="D4" s="11" t="s">
        <v>1</v>
      </c>
      <c r="E4" s="11" t="s">
        <v>2</v>
      </c>
      <c r="F4" s="11" t="s">
        <v>3</v>
      </c>
      <c r="G4" s="11" t="s">
        <v>15</v>
      </c>
      <c r="H4" s="11" t="s">
        <v>16</v>
      </c>
      <c r="I4" s="12" t="s">
        <v>17</v>
      </c>
    </row>
    <row r="5" spans="2:9" x14ac:dyDescent="0.4">
      <c r="B5" s="13">
        <v>1</v>
      </c>
      <c r="C5" s="20"/>
      <c r="D5" s="19" t="str">
        <f>IFERROR(VLOOKUP(C5,商品リスト!$B$3:$E$7,2,FALSE)," ")</f>
        <v xml:space="preserve"> </v>
      </c>
      <c r="E5" s="16" t="str">
        <f>IFERROR(VLOOKUP(C5,商品リスト!$B$3:$E$7,3,FALSE)," ")</f>
        <v xml:space="preserve"> </v>
      </c>
      <c r="F5" s="16" t="str">
        <f>IFERROR(VLOOKUP(C5,商品リスト!$B$3:$E$7,4,FALSE)," ")</f>
        <v xml:space="preserve"> </v>
      </c>
      <c r="G5" s="19"/>
      <c r="H5" s="16" t="str">
        <f>IFERROR(E5*G5," ")</f>
        <v xml:space="preserve"> </v>
      </c>
      <c r="I5" s="28" t="str">
        <f>IFERROR(F5*G5," ")</f>
        <v xml:space="preserve"> </v>
      </c>
    </row>
    <row r="6" spans="2:9" x14ac:dyDescent="0.4">
      <c r="B6" s="14">
        <v>2</v>
      </c>
      <c r="C6" s="20"/>
      <c r="D6" s="7" t="str">
        <f>IFERROR(VLOOKUP(C6,商品リスト!$B$3:$E$7,2,FALSE)," ")</f>
        <v xml:space="preserve"> </v>
      </c>
      <c r="E6" s="17" t="str">
        <f>IFERROR(VLOOKUP(C6,商品リスト!$B$3:$E$7,3,FALSE)," ")</f>
        <v xml:space="preserve"> </v>
      </c>
      <c r="F6" s="17" t="str">
        <f>IFERROR(VLOOKUP(C6,商品リスト!$B$3:$E$7,4,FALSE)," ")</f>
        <v xml:space="preserve"> </v>
      </c>
      <c r="G6" s="7"/>
      <c r="H6" s="17" t="str">
        <f t="shared" ref="H6:H14" si="0">IFERROR(E6*G6," ")</f>
        <v xml:space="preserve"> </v>
      </c>
      <c r="I6" s="29" t="str">
        <f t="shared" ref="I6:I14" si="1">IFERROR(F6*G6," ")</f>
        <v xml:space="preserve"> </v>
      </c>
    </row>
    <row r="7" spans="2:9" x14ac:dyDescent="0.4">
      <c r="B7" s="14">
        <v>3</v>
      </c>
      <c r="C7" s="20"/>
      <c r="D7" s="7" t="str">
        <f>IFERROR(VLOOKUP(C7,商品リスト!$B$3:$E$7,2,FALSE)," ")</f>
        <v xml:space="preserve"> </v>
      </c>
      <c r="E7" s="17" t="str">
        <f>IFERROR(VLOOKUP(C7,商品リスト!$B$3:$E$7,3,FALSE)," ")</f>
        <v xml:space="preserve"> </v>
      </c>
      <c r="F7" s="17" t="str">
        <f>IFERROR(VLOOKUP(C7,商品リスト!$B$3:$E$7,4,FALSE)," ")</f>
        <v xml:space="preserve"> </v>
      </c>
      <c r="G7" s="7"/>
      <c r="H7" s="17" t="str">
        <f t="shared" si="0"/>
        <v xml:space="preserve"> </v>
      </c>
      <c r="I7" s="29" t="str">
        <f t="shared" si="1"/>
        <v xml:space="preserve"> </v>
      </c>
    </row>
    <row r="8" spans="2:9" x14ac:dyDescent="0.4">
      <c r="B8" s="14">
        <v>4</v>
      </c>
      <c r="C8" s="20"/>
      <c r="D8" s="7" t="str">
        <f>IFERROR(VLOOKUP(C8,商品リスト!$B$3:$E$7,2,FALSE)," ")</f>
        <v xml:space="preserve"> </v>
      </c>
      <c r="E8" s="17" t="str">
        <f>IFERROR(VLOOKUP(C8,商品リスト!$B$3:$E$7,3,FALSE)," ")</f>
        <v xml:space="preserve"> </v>
      </c>
      <c r="F8" s="17" t="str">
        <f>IFERROR(VLOOKUP(C8,商品リスト!$B$3:$E$7,4,FALSE)," ")</f>
        <v xml:space="preserve"> </v>
      </c>
      <c r="G8" s="7"/>
      <c r="H8" s="17" t="str">
        <f t="shared" si="0"/>
        <v xml:space="preserve"> </v>
      </c>
      <c r="I8" s="29" t="str">
        <f t="shared" si="1"/>
        <v xml:space="preserve"> </v>
      </c>
    </row>
    <row r="9" spans="2:9" x14ac:dyDescent="0.4">
      <c r="B9" s="14">
        <v>5</v>
      </c>
      <c r="C9" s="20"/>
      <c r="D9" s="7" t="str">
        <f>IFERROR(VLOOKUP(C9,商品リスト!$B$3:$E$7,2,FALSE)," ")</f>
        <v xml:space="preserve"> </v>
      </c>
      <c r="E9" s="17" t="str">
        <f>IFERROR(VLOOKUP(C9,商品リスト!$B$3:$E$7,3,FALSE)," ")</f>
        <v xml:space="preserve"> </v>
      </c>
      <c r="F9" s="17" t="str">
        <f>IFERROR(VLOOKUP(C9,商品リスト!$B$3:$E$7,4,FALSE)," ")</f>
        <v xml:space="preserve"> </v>
      </c>
      <c r="G9" s="7"/>
      <c r="H9" s="17" t="str">
        <f t="shared" si="0"/>
        <v xml:space="preserve"> </v>
      </c>
      <c r="I9" s="29" t="str">
        <f t="shared" si="1"/>
        <v xml:space="preserve"> </v>
      </c>
    </row>
    <row r="10" spans="2:9" x14ac:dyDescent="0.4">
      <c r="B10" s="14">
        <v>6</v>
      </c>
      <c r="C10" s="20"/>
      <c r="D10" s="7" t="str">
        <f>IFERROR(VLOOKUP(C10,商品リスト!$B$3:$E$7,2,FALSE)," ")</f>
        <v xml:space="preserve"> </v>
      </c>
      <c r="E10" s="17" t="str">
        <f>IFERROR(VLOOKUP(C10,商品リスト!$B$3:$E$7,3,FALSE)," ")</f>
        <v xml:space="preserve"> </v>
      </c>
      <c r="F10" s="17" t="str">
        <f>IFERROR(VLOOKUP(C10,商品リスト!$B$3:$E$7,4,FALSE)," ")</f>
        <v xml:space="preserve"> </v>
      </c>
      <c r="G10" s="7"/>
      <c r="H10" s="17" t="str">
        <f t="shared" si="0"/>
        <v xml:space="preserve"> </v>
      </c>
      <c r="I10" s="29" t="str">
        <f t="shared" si="1"/>
        <v xml:space="preserve"> </v>
      </c>
    </row>
    <row r="11" spans="2:9" x14ac:dyDescent="0.4">
      <c r="B11" s="14">
        <v>7</v>
      </c>
      <c r="C11" s="20"/>
      <c r="D11" s="7" t="str">
        <f>IFERROR(VLOOKUP(C11,商品リスト!$B$3:$E$7,2,FALSE)," ")</f>
        <v xml:space="preserve"> </v>
      </c>
      <c r="E11" s="17" t="str">
        <f>IFERROR(VLOOKUP(C11,商品リスト!$B$3:$E$7,3,FALSE)," ")</f>
        <v xml:space="preserve"> </v>
      </c>
      <c r="F11" s="17" t="str">
        <f>IFERROR(VLOOKUP(C11,商品リスト!$B$3:$E$7,4,FALSE)," ")</f>
        <v xml:space="preserve"> </v>
      </c>
      <c r="G11" s="7"/>
      <c r="H11" s="17" t="str">
        <f t="shared" si="0"/>
        <v xml:space="preserve"> </v>
      </c>
      <c r="I11" s="29" t="str">
        <f t="shared" si="1"/>
        <v xml:space="preserve"> </v>
      </c>
    </row>
    <row r="12" spans="2:9" x14ac:dyDescent="0.4">
      <c r="B12" s="14">
        <v>8</v>
      </c>
      <c r="C12" s="20"/>
      <c r="D12" s="7" t="str">
        <f>IFERROR(VLOOKUP(C12,商品リスト!$B$3:$E$7,2,FALSE)," ")</f>
        <v xml:space="preserve"> </v>
      </c>
      <c r="E12" s="17" t="str">
        <f>IFERROR(VLOOKUP(C12,商品リスト!$B$3:$E$7,3,FALSE)," ")</f>
        <v xml:space="preserve"> </v>
      </c>
      <c r="F12" s="17" t="str">
        <f>IFERROR(VLOOKUP(C12,商品リスト!$B$3:$E$7,4,FALSE)," ")</f>
        <v xml:space="preserve"> </v>
      </c>
      <c r="G12" s="7"/>
      <c r="H12" s="17" t="str">
        <f t="shared" si="0"/>
        <v xml:space="preserve"> </v>
      </c>
      <c r="I12" s="29" t="str">
        <f t="shared" si="1"/>
        <v xml:space="preserve"> </v>
      </c>
    </row>
    <row r="13" spans="2:9" x14ac:dyDescent="0.4">
      <c r="B13" s="14">
        <v>9</v>
      </c>
      <c r="C13" s="20"/>
      <c r="D13" s="7" t="str">
        <f>IFERROR(VLOOKUP(C13,商品リスト!$B$3:$E$7,2,FALSE)," ")</f>
        <v xml:space="preserve"> </v>
      </c>
      <c r="E13" s="17" t="str">
        <f>IFERROR(VLOOKUP(C13,商品リスト!$B$3:$E$7,3,FALSE)," ")</f>
        <v xml:space="preserve"> </v>
      </c>
      <c r="F13" s="17" t="str">
        <f>IFERROR(VLOOKUP(C13,商品リスト!$B$3:$E$7,4,FALSE)," ")</f>
        <v xml:space="preserve"> </v>
      </c>
      <c r="G13" s="7"/>
      <c r="H13" s="17" t="str">
        <f t="shared" si="0"/>
        <v xml:space="preserve"> </v>
      </c>
      <c r="I13" s="29" t="str">
        <f t="shared" si="1"/>
        <v xml:space="preserve"> </v>
      </c>
    </row>
    <row r="14" spans="2:9" ht="19.5" thickBot="1" x14ac:dyDescent="0.45">
      <c r="B14" s="15">
        <v>10</v>
      </c>
      <c r="C14" s="21"/>
      <c r="D14" s="22" t="str">
        <f>IFERROR(VLOOKUP(C14,商品リスト!$B$3:$E$7,2,FALSE)," ")</f>
        <v xml:space="preserve"> </v>
      </c>
      <c r="E14" s="18" t="str">
        <f>IFERROR(VLOOKUP(C14,商品リスト!$B$3:$E$7,3,FALSE)," ")</f>
        <v xml:space="preserve"> </v>
      </c>
      <c r="F14" s="18" t="str">
        <f>IFERROR(VLOOKUP(C14,商品リスト!$B$3:$E$7,4,FALSE)," ")</f>
        <v xml:space="preserve"> </v>
      </c>
      <c r="G14" s="22"/>
      <c r="H14" s="18" t="str">
        <f t="shared" si="0"/>
        <v xml:space="preserve"> </v>
      </c>
      <c r="I14" s="30" t="str">
        <f t="shared" si="1"/>
        <v xml:space="preserve"> </v>
      </c>
    </row>
    <row r="15" spans="2:9" ht="19.5" thickBot="1" x14ac:dyDescent="0.45">
      <c r="F15" s="8" t="s">
        <v>19</v>
      </c>
      <c r="G15" s="23">
        <f>SUM(G5:G14)</f>
        <v>0</v>
      </c>
      <c r="H15" s="24">
        <f t="shared" ref="H15:I15" si="2">SUM(H5:H14)</f>
        <v>0</v>
      </c>
      <c r="I15" s="25">
        <f t="shared" si="2"/>
        <v>0</v>
      </c>
    </row>
  </sheetData>
  <mergeCells count="1">
    <mergeCell ref="B2:I2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7ACF823E-20F8-4012-A7ED-385FF23E2B0C}">
          <x14:formula1>
            <xm:f>商品リスト!$B$3:$B$7</xm:f>
          </x14:formula1>
          <xm:sqref>C6:C14</xm:sqref>
        </x14:dataValidation>
        <x14:dataValidation type="list" allowBlank="1" showInputMessage="1" showErrorMessage="1" xr:uid="{11BF4591-5F34-49F8-9CDA-FC2D4C9599BF}">
          <x14:formula1>
            <xm:f>商品リスト!$B$3:$B$7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商品リスト</vt:lpstr>
      <vt:lpstr>発注書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なごむ</dc:creator>
  <dcterms:created xsi:type="dcterms:W3CDTF">2021-09-11T02:16:44Z</dcterms:created>
  <dcterms:modified xsi:type="dcterms:W3CDTF">2021-09-12T12:30:54Z</dcterms:modified>
</cp:coreProperties>
</file>